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selyalves\Documents\PPGPEDU - MESTRADO PROFISSIONAL\SECRETARIA\Processo seletivo 2025\"/>
    </mc:Choice>
  </mc:AlternateContent>
  <xr:revisionPtr revIDLastSave="0" documentId="13_ncr:1_{A07F400C-5CA3-4C2C-A1F8-2FD8B7E29B2F}" xr6:coauthVersionLast="47" xr6:coauthVersionMax="47" xr10:uidLastSave="{00000000-0000-0000-0000-000000000000}"/>
  <bookViews>
    <workbookView xWindow="-120" yWindow="-120" windowWidth="20730" windowHeight="11160" xr2:uid="{1C8D2DF5-D009-4B3F-B818-6F9859FB5662}"/>
  </bookViews>
  <sheets>
    <sheet name="Pontuação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4" i="1"/>
  <c r="F37" i="1"/>
  <c r="F38" i="1"/>
  <c r="F39" i="1"/>
  <c r="F40" i="1"/>
  <c r="F41" i="1"/>
  <c r="F42" i="1"/>
  <c r="F43" i="1"/>
  <c r="F44" i="1"/>
  <c r="F26" i="1"/>
  <c r="F27" i="1"/>
  <c r="F28" i="1"/>
  <c r="F29" i="1"/>
  <c r="F30" i="1"/>
  <c r="F31" i="1"/>
  <c r="F32" i="1"/>
  <c r="F36" i="1"/>
  <c r="F25" i="1"/>
  <c r="F33" i="1" l="1"/>
  <c r="F34" i="1" s="1"/>
  <c r="F45" i="1"/>
  <c r="F46" i="1" s="1"/>
  <c r="F48" i="1" l="1"/>
  <c r="F49" i="1" s="1"/>
</calcChain>
</file>

<file path=xl/sharedStrings.xml><?xml version="1.0" encoding="utf-8"?>
<sst xmlns="http://schemas.openxmlformats.org/spreadsheetml/2006/main" count="49" uniqueCount="49">
  <si>
    <t>I - Formação Acadêmica</t>
  </si>
  <si>
    <t>Item</t>
  </si>
  <si>
    <t>Especificação</t>
  </si>
  <si>
    <t>Nome:</t>
  </si>
  <si>
    <t>Linha:</t>
  </si>
  <si>
    <t>Pts/unit</t>
  </si>
  <si>
    <t>Qtd</t>
  </si>
  <si>
    <t>Pontos</t>
  </si>
  <si>
    <t>Página</t>
  </si>
  <si>
    <t>Pontuação total atingida no item I</t>
  </si>
  <si>
    <t>Pontuação total atingida no item III</t>
  </si>
  <si>
    <t>Observações:</t>
  </si>
  <si>
    <t>2- Atenção para o valor limitante de cada item.</t>
  </si>
  <si>
    <t>Pontuação total atingida no item II</t>
  </si>
  <si>
    <r>
      <t xml:space="preserve">Total geral de pontos obtidos nos três itens </t>
    </r>
    <r>
      <rPr>
        <b/>
        <sz val="9"/>
        <color indexed="60"/>
        <rFont val="Times New Roman"/>
        <family val="1"/>
      </rPr>
      <t>(Valor Item I+ Valor Item II+ Valor Item III)</t>
    </r>
  </si>
  <si>
    <t>3- Caso o currículo não esteja preenchido não será pontuado.</t>
  </si>
  <si>
    <t>Experiência na Educação Básica ou Superior (fora da docência)</t>
  </si>
  <si>
    <t xml:space="preserve">Atividades de gestão educacional em espaços escolares e não escolares </t>
  </si>
  <si>
    <t>Publicação de livro autoral de natureza acadêmica-científica em editora com corpo editorial</t>
  </si>
  <si>
    <t>Publicação de capítulo em livro de natureza acadêmica em editora com  corpo editorial</t>
  </si>
  <si>
    <t>Curso de Especialização Lato Sensu concluído na área de Educação, mínimo de 360 horas</t>
  </si>
  <si>
    <t xml:space="preserve">Docência na Educação Básica  </t>
  </si>
  <si>
    <r>
      <t>Docência na Educação Superior</t>
    </r>
    <r>
      <rPr>
        <b/>
        <sz val="9"/>
        <color indexed="8"/>
        <rFont val="Times New Roman"/>
        <family val="1"/>
      </rPr>
      <t xml:space="preserve"> </t>
    </r>
  </si>
  <si>
    <t>Atividade de monitoria na educação básica ou em disciplina do ensino superior</t>
  </si>
  <si>
    <t>Orientação de alunos em trabalhos para feiras e/ou mostras, na educação básica ou no ensino superior</t>
  </si>
  <si>
    <t>Análise Curricular</t>
  </si>
  <si>
    <t>Publicação de artigo (área da Educação) em periódico do tipo revista cientifica, com corpo editorial</t>
  </si>
  <si>
    <t>Publicação de trabalho completo (mínimo 8 páginas) (na área da Educação) em anais de evento cientifico ou acadêmico, promovido por instituição-entidade cientifica ou acadêmica</t>
  </si>
  <si>
    <t>Disciplina afim ao Programa, concluída com aprovação em Mestrado credenciado pela CAPES, carga horária mínima de 45 horas</t>
  </si>
  <si>
    <t>Participação em Projeto de iniciação à docência (PIBID, Residência Pedagógica) nas áreas do Programa</t>
  </si>
  <si>
    <t>Participação em Projeto de Pesquisa, Ensino ou Extensão (PIBIC, PIVIC, PET, Empresa Júnior etc.) nas áreas do Programa</t>
  </si>
  <si>
    <t>Curso de Aperfeiçoamento (mínimo de 180h) concluído na área da Educação</t>
  </si>
  <si>
    <t>Curso de Extensão (mínimo de 40 horas) concluído na área da Educação</t>
  </si>
  <si>
    <t xml:space="preserve">Supervisor de PIBID e/ou Preceptor de Residência Pedagógica
Pedagógica
</t>
  </si>
  <si>
    <t>Participação em comissão julgadora em feiras e/ou mostras na educação básica</t>
  </si>
  <si>
    <t>Publicação de resumo em anais de evento cientifico ou acadêmico (nas áreas do PPGPEDU), promovido por instituição-entidade cientifica ou acadêmica</t>
  </si>
  <si>
    <t>Apresentação de trabalho em evento cientifico ou acadêmico (nas áreas do PPGPEDU), promovido por instituição-entidade cientifica ou acadêmica</t>
  </si>
  <si>
    <t>Publicação de resumo expandido (mínimo 3 páginas) em anais de evento cientifico ou acadêmico (nas áreas do PPGPEDU), promovido por instituição-entidade cientifica ou
acadêmica</t>
  </si>
  <si>
    <t xml:space="preserve">                                  Pontuação máxima permintida no item III  -  20 pontos </t>
  </si>
  <si>
    <t>Participação em evento sem apresentação de trabalho, minicurso, palestra, seminário, oficinas, etc. na área da Educação</t>
  </si>
  <si>
    <t>Organização de eventos técnicos-científicos na área da educação ou áreas afins</t>
  </si>
  <si>
    <t>1- Este formulário deverá ser preenchido digitalmente conforme item 6.5 do edital</t>
  </si>
  <si>
    <r>
      <t>Pontuação máxima permitida no item I -</t>
    </r>
    <r>
      <rPr>
        <b/>
        <sz val="9"/>
        <color theme="1"/>
        <rFont val="Times New Roman"/>
        <family val="1"/>
      </rPr>
      <t xml:space="preserve"> 5 pontos  </t>
    </r>
  </si>
  <si>
    <r>
      <t xml:space="preserve">Pontuação máxima permitida no item II  -  </t>
    </r>
    <r>
      <rPr>
        <b/>
        <sz val="9"/>
        <rFont val="Times New Roman"/>
        <family val="1"/>
      </rPr>
      <t>1</t>
    </r>
    <r>
      <rPr>
        <b/>
        <sz val="9"/>
        <color theme="1"/>
        <rFont val="Times New Roman"/>
        <family val="1"/>
      </rPr>
      <t xml:space="preserve">0 pontos </t>
    </r>
  </si>
  <si>
    <r>
      <t xml:space="preserve">III - Produção científica (período de análise: 2021 a  2025) </t>
    </r>
    <r>
      <rPr>
        <b/>
        <sz val="8"/>
        <color indexed="60"/>
        <rFont val="Times New Roman"/>
        <family val="1"/>
      </rPr>
      <t>Obs. Serão desconsiderados os documentos não numerados, numerados equivocadamente ou que estejam fora do período em análise.</t>
    </r>
  </si>
  <si>
    <r>
      <t xml:space="preserve">II - Experiência profissional (Período de análise: janeiro de 2016 até a presente data) </t>
    </r>
    <r>
      <rPr>
        <b/>
        <sz val="8"/>
        <color indexed="60"/>
        <rFont val="Times New Roman"/>
        <family val="1"/>
      </rPr>
      <t>Obs. Serão desconsiderados os documentos não numerados, numerados equivocadamente ou que estejam fora do período em análise.</t>
    </r>
  </si>
  <si>
    <t>Supervisão de estagiários das licenciaturas (por semestre)</t>
  </si>
  <si>
    <r>
      <t>Pontuação máxima permitida no item III  -  5</t>
    </r>
    <r>
      <rPr>
        <b/>
        <sz val="9"/>
        <color theme="1"/>
        <rFont val="Times New Roman"/>
        <family val="1"/>
      </rPr>
      <t xml:space="preserve"> pontos </t>
    </r>
  </si>
  <si>
    <t xml:space="preserve">Total geral de pontos válidos - Máximo 20 pontos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</si>
</sst>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8"/>
      <color indexed="60"/>
      <name val="Times New Roman"/>
      <family val="1"/>
    </font>
    <font>
      <b/>
      <sz val="9"/>
      <color indexed="60"/>
      <name val="Times New Roman"/>
      <family val="1"/>
    </font>
    <font>
      <b/>
      <sz val="9"/>
      <color indexed="8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8"/>
      <color rgb="FF0000FF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C00000"/>
      <name val="Times New Roman"/>
      <family val="1"/>
    </font>
    <font>
      <b/>
      <sz val="12"/>
      <color rgb="FF0000FF"/>
      <name val="Times New Roman"/>
      <family val="1"/>
    </font>
    <font>
      <sz val="9"/>
      <color theme="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 applyProtection="1">
      <protection locked="0"/>
    </xf>
    <xf numFmtId="1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5" borderId="6" xfId="0" applyFont="1" applyFill="1" applyBorder="1" applyProtection="1">
      <protection locked="0"/>
    </xf>
    <xf numFmtId="0" fontId="9" fillId="4" borderId="15" xfId="0" applyFont="1" applyFill="1" applyBorder="1" applyProtection="1">
      <protection locked="0"/>
    </xf>
    <xf numFmtId="1" fontId="9" fillId="5" borderId="6" xfId="0" applyNumberFormat="1" applyFont="1" applyFill="1" applyBorder="1" applyAlignment="1" applyProtection="1">
      <alignment horizontal="center"/>
      <protection locked="0"/>
    </xf>
    <xf numFmtId="1" fontId="9" fillId="4" borderId="15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 applyProtection="1">
      <alignment vertical="center"/>
      <protection locked="0"/>
    </xf>
    <xf numFmtId="0" fontId="15" fillId="4" borderId="5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2" borderId="7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4" fillId="4" borderId="7" xfId="0" applyFont="1" applyFill="1" applyBorder="1" applyProtection="1">
      <protection locked="0"/>
    </xf>
    <xf numFmtId="0" fontId="12" fillId="4" borderId="9" xfId="0" applyFont="1" applyFill="1" applyBorder="1" applyAlignment="1" applyProtection="1">
      <alignment horizontal="left"/>
      <protection locked="0"/>
    </xf>
    <xf numFmtId="0" fontId="13" fillId="4" borderId="9" xfId="0" applyFont="1" applyFill="1" applyBorder="1" applyAlignment="1" applyProtection="1">
      <alignment horizontal="center"/>
      <protection locked="0"/>
    </xf>
    <xf numFmtId="2" fontId="13" fillId="4" borderId="9" xfId="0" applyNumberFormat="1" applyFont="1" applyFill="1" applyBorder="1" applyProtection="1">
      <protection locked="0"/>
    </xf>
    <xf numFmtId="0" fontId="13" fillId="4" borderId="1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center"/>
      <protection locked="0"/>
    </xf>
    <xf numFmtId="2" fontId="10" fillId="4" borderId="0" xfId="0" applyNumberFormat="1" applyFont="1" applyFill="1" applyProtection="1">
      <protection locked="0"/>
    </xf>
    <xf numFmtId="0" fontId="10" fillId="4" borderId="3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10" fillId="4" borderId="10" xfId="0" applyFont="1" applyFill="1" applyBorder="1" applyAlignment="1" applyProtection="1">
      <alignment horizontal="left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2" fontId="10" fillId="4" borderId="10" xfId="0" applyNumberFormat="1" applyFont="1" applyFill="1" applyBorder="1" applyProtection="1">
      <protection locked="0"/>
    </xf>
    <xf numFmtId="0" fontId="10" fillId="4" borderId="2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2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Protection="1">
      <protection locked="0"/>
    </xf>
    <xf numFmtId="0" fontId="14" fillId="4" borderId="4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Protection="1">
      <protection locked="0"/>
    </xf>
    <xf numFmtId="0" fontId="15" fillId="4" borderId="16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8" fillId="3" borderId="5" xfId="0" applyFont="1" applyFill="1" applyBorder="1" applyProtection="1">
      <protection locked="0"/>
    </xf>
    <xf numFmtId="2" fontId="8" fillId="3" borderId="0" xfId="0" applyNumberFormat="1" applyFont="1" applyFill="1" applyAlignment="1" applyProtection="1">
      <alignment horizontal="center"/>
      <protection locked="0"/>
    </xf>
    <xf numFmtId="2" fontId="9" fillId="0" borderId="1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5" fillId="4" borderId="5" xfId="0" applyFont="1" applyFill="1" applyBorder="1"/>
    <xf numFmtId="0" fontId="15" fillId="4" borderId="5" xfId="0" applyFont="1" applyFill="1" applyBorder="1" applyAlignment="1">
      <alignment horizontal="center"/>
    </xf>
    <xf numFmtId="1" fontId="4" fillId="0" borderId="0" xfId="0" applyNumberFormat="1" applyFont="1" applyAlignment="1" applyProtection="1">
      <alignment horizontal="center"/>
      <protection locked="0"/>
    </xf>
    <xf numFmtId="0" fontId="17" fillId="6" borderId="4" xfId="0" applyFont="1" applyFill="1" applyBorder="1" applyAlignment="1" applyProtection="1">
      <alignment horizontal="center"/>
      <protection locked="0"/>
    </xf>
    <xf numFmtId="0" fontId="17" fillId="6" borderId="5" xfId="0" applyFont="1" applyFill="1" applyBorder="1" applyAlignment="1" applyProtection="1">
      <alignment horizontal="center"/>
      <protection locked="0"/>
    </xf>
    <xf numFmtId="0" fontId="17" fillId="6" borderId="15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 applyProtection="1">
      <alignment horizontal="center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14" fillId="5" borderId="15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 wrapText="1"/>
      <protection locked="0"/>
    </xf>
    <xf numFmtId="0" fontId="10" fillId="4" borderId="3" xfId="0" applyFont="1" applyFill="1" applyBorder="1" applyAlignment="1" applyProtection="1">
      <alignment horizontal="left" wrapText="1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8" fillId="0" borderId="4" xfId="0" applyFont="1" applyBorder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15" xfId="0" applyFont="1" applyBorder="1" applyAlignment="1" applyProtection="1">
      <alignment horizontal="left"/>
      <protection locked="0"/>
    </xf>
    <xf numFmtId="2" fontId="9" fillId="0" borderId="6" xfId="0" applyNumberFormat="1" applyFont="1" applyBorder="1" applyAlignment="1" applyProtection="1">
      <alignment horizontal="center" vertical="center"/>
    </xf>
    <xf numFmtId="2" fontId="14" fillId="5" borderId="13" xfId="0" applyNumberFormat="1" applyFont="1" applyFill="1" applyBorder="1" applyAlignment="1" applyProtection="1">
      <alignment horizontal="center"/>
    </xf>
    <xf numFmtId="2" fontId="15" fillId="4" borderId="14" xfId="0" applyNumberFormat="1" applyFont="1" applyFill="1" applyBorder="1" applyAlignment="1" applyProtection="1">
      <alignment horizontal="center"/>
    </xf>
    <xf numFmtId="2" fontId="16" fillId="2" borderId="6" xfId="0" applyNumberFormat="1" applyFont="1" applyFill="1" applyBorder="1" applyAlignment="1" applyProtection="1">
      <alignment horizontal="center"/>
    </xf>
    <xf numFmtId="2" fontId="17" fillId="6" borderId="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3321539</xdr:colOff>
      <xdr:row>21</xdr:row>
      <xdr:rowOff>109051</xdr:rowOff>
    </xdr:from>
    <xdr:to>
      <xdr:col>4</xdr:col>
      <xdr:colOff>337038</xdr:colOff>
      <xdr:row>21</xdr:row>
      <xdr:rowOff>112346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10C58470-8818-1898-0F9D-76F926C67AD5}"/>
            </a:ext>
          </a:extLst>
        </xdr:cNvPr>
        <xdr:cNvCxnSpPr/>
      </xdr:nvCxnSpPr>
      <xdr:spPr>
        <a:xfrm flipV="1">
          <a:off x="4039577" y="2966551"/>
          <a:ext cx="1416538" cy="3295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3414346</xdr:colOff>
      <xdr:row>33</xdr:row>
      <xdr:rowOff>109052</xdr:rowOff>
    </xdr:from>
    <xdr:to>
      <xdr:col>4</xdr:col>
      <xdr:colOff>341923</xdr:colOff>
      <xdr:row>33</xdr:row>
      <xdr:rowOff>112347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DF234D76-DE95-DA50-DC04-DB36352A049F}"/>
            </a:ext>
          </a:extLst>
        </xdr:cNvPr>
        <xdr:cNvCxnSpPr/>
      </xdr:nvCxnSpPr>
      <xdr:spPr>
        <a:xfrm flipV="1">
          <a:off x="4132384" y="7865821"/>
          <a:ext cx="1328616" cy="3295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3565770</xdr:colOff>
      <xdr:row>45</xdr:row>
      <xdr:rowOff>94396</xdr:rowOff>
    </xdr:from>
    <xdr:to>
      <xdr:col>4</xdr:col>
      <xdr:colOff>254000</xdr:colOff>
      <xdr:row>45</xdr:row>
      <xdr:rowOff>94397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248F8930-F2C9-B4D8-033A-C083455BE309}"/>
            </a:ext>
          </a:extLst>
        </xdr:cNvPr>
        <xdr:cNvCxnSpPr/>
      </xdr:nvCxnSpPr>
      <xdr:spPr>
        <a:xfrm>
          <a:off x="4283808" y="11885858"/>
          <a:ext cx="1089269" cy="1"/>
        </a:xfrm>
        <a:prstGeom prst="straightConnector1">
          <a:avLst/>
        </a:prstGeom>
        <a:ln w="9525">
          <a:solidFill>
            <a:srgbClr val="0000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EE9-4560-4076-AF2C-E78EFF81C307}">
  <sheetPr codeName="Plan1"/>
  <dimension ref="B1:M57"/>
  <sheetViews>
    <sheetView showGridLines="0" tabSelected="1" zoomScaleNormal="100" workbookViewId="0">
      <selection activeCell="C4" sqref="C4:E4"/>
    </sheetView>
  </sheetViews>
  <sheetFormatPr defaultColWidth="9.140625" defaultRowHeight="15" x14ac:dyDescent="0.25"/>
  <cols>
    <col min="1" max="1" width="5.42578125" style="18" customWidth="1"/>
    <col min="2" max="2" width="4.85546875" style="18" customWidth="1"/>
    <col min="3" max="3" width="55.5703125" style="18" customWidth="1"/>
    <col min="4" max="4" width="7.42578125" style="18" customWidth="1"/>
    <col min="5" max="5" width="5.85546875" style="18" customWidth="1"/>
    <col min="6" max="6" width="9.85546875" style="20" customWidth="1"/>
    <col min="7" max="7" width="6.7109375" style="18" customWidth="1"/>
    <col min="8" max="16384" width="9.140625" style="18"/>
  </cols>
  <sheetData>
    <row r="1" spans="2:13" ht="23.25" customHeight="1" x14ac:dyDescent="0.25">
      <c r="D1" s="19"/>
    </row>
    <row r="2" spans="2:13" ht="17.25" customHeight="1" x14ac:dyDescent="0.25">
      <c r="B2" s="80" t="s">
        <v>25</v>
      </c>
      <c r="C2" s="81"/>
      <c r="D2" s="81"/>
      <c r="E2" s="81"/>
      <c r="F2" s="81"/>
      <c r="G2" s="81"/>
    </row>
    <row r="3" spans="2:13" ht="5.25" customHeight="1" x14ac:dyDescent="0.25">
      <c r="B3" s="21"/>
      <c r="C3" s="21"/>
      <c r="D3" s="21"/>
    </row>
    <row r="4" spans="2:13" ht="15" customHeight="1" x14ac:dyDescent="0.25">
      <c r="B4" s="22" t="s">
        <v>3</v>
      </c>
      <c r="C4" s="87"/>
      <c r="D4" s="88"/>
      <c r="E4" s="89"/>
      <c r="F4" s="23"/>
      <c r="G4" s="24"/>
    </row>
    <row r="5" spans="2:13" ht="1.5" customHeight="1" x14ac:dyDescent="0.25">
      <c r="B5" s="25"/>
      <c r="C5" s="1"/>
      <c r="D5" s="1"/>
      <c r="E5" s="1"/>
      <c r="F5" s="26"/>
      <c r="G5" s="27"/>
    </row>
    <row r="6" spans="2:13" ht="15" customHeight="1" x14ac:dyDescent="0.25">
      <c r="B6" s="28" t="s">
        <v>4</v>
      </c>
      <c r="C6" s="87"/>
      <c r="D6" s="88"/>
      <c r="E6" s="89"/>
      <c r="F6" s="29"/>
      <c r="G6" s="30"/>
    </row>
    <row r="7" spans="2:13" ht="4.5" customHeight="1" x14ac:dyDescent="0.25">
      <c r="B7" s="31"/>
      <c r="C7" s="32"/>
      <c r="D7" s="33"/>
      <c r="E7" s="33"/>
      <c r="F7" s="34"/>
      <c r="G7" s="35"/>
    </row>
    <row r="8" spans="2:13" ht="12" customHeight="1" x14ac:dyDescent="0.25">
      <c r="B8" s="36"/>
      <c r="C8" s="37" t="s">
        <v>11</v>
      </c>
      <c r="D8" s="38"/>
      <c r="E8" s="38"/>
      <c r="F8" s="39"/>
      <c r="G8" s="40"/>
    </row>
    <row r="9" spans="2:13" ht="15.75" customHeight="1" x14ac:dyDescent="0.25">
      <c r="B9" s="41"/>
      <c r="C9" s="78" t="s">
        <v>41</v>
      </c>
      <c r="D9" s="78"/>
      <c r="E9" s="78"/>
      <c r="F9" s="78"/>
      <c r="G9" s="79"/>
    </row>
    <row r="10" spans="2:13" ht="13.5" customHeight="1" x14ac:dyDescent="0.25">
      <c r="B10" s="41"/>
      <c r="C10" s="42" t="s">
        <v>12</v>
      </c>
      <c r="D10" s="43"/>
      <c r="E10" s="43"/>
      <c r="F10" s="44"/>
      <c r="G10" s="45"/>
    </row>
    <row r="11" spans="2:13" ht="13.5" customHeight="1" x14ac:dyDescent="0.25">
      <c r="B11" s="46"/>
      <c r="C11" s="47" t="s">
        <v>15</v>
      </c>
      <c r="D11" s="48"/>
      <c r="E11" s="48"/>
      <c r="F11" s="49"/>
      <c r="G11" s="50"/>
    </row>
    <row r="12" spans="2:13" ht="4.5" customHeight="1" x14ac:dyDescent="0.25"/>
    <row r="13" spans="2:13" ht="12.75" customHeight="1" x14ac:dyDescent="0.25">
      <c r="B13" s="82" t="s">
        <v>0</v>
      </c>
      <c r="C13" s="82"/>
      <c r="D13" s="82"/>
      <c r="E13" s="82"/>
      <c r="F13" s="82"/>
      <c r="G13" s="82"/>
      <c r="H13" s="51"/>
      <c r="I13" s="51"/>
      <c r="J13" s="51"/>
      <c r="K13" s="51"/>
      <c r="L13" s="51"/>
      <c r="M13" s="51"/>
    </row>
    <row r="14" spans="2:13" ht="12.75" customHeight="1" x14ac:dyDescent="0.25">
      <c r="B14" s="52" t="s">
        <v>1</v>
      </c>
      <c r="C14" s="52" t="s">
        <v>2</v>
      </c>
      <c r="D14" s="53" t="s">
        <v>5</v>
      </c>
      <c r="E14" s="53" t="s">
        <v>6</v>
      </c>
      <c r="F14" s="54" t="s">
        <v>7</v>
      </c>
      <c r="G14" s="53" t="s">
        <v>8</v>
      </c>
      <c r="H14" s="51"/>
      <c r="I14" s="51"/>
      <c r="J14" s="51"/>
      <c r="K14" s="51"/>
      <c r="L14" s="51"/>
      <c r="M14" s="51"/>
    </row>
    <row r="15" spans="2:13" ht="23.25" customHeight="1" x14ac:dyDescent="0.25">
      <c r="B15" s="55"/>
      <c r="C15" s="10" t="s">
        <v>20</v>
      </c>
      <c r="D15" s="11">
        <v>1</v>
      </c>
      <c r="E15" s="4"/>
      <c r="F15" s="90">
        <f>E15*D15</f>
        <v>0</v>
      </c>
      <c r="G15" s="4"/>
      <c r="H15" s="51"/>
      <c r="I15" s="51"/>
      <c r="J15" s="51"/>
      <c r="K15" s="51"/>
      <c r="L15" s="51"/>
      <c r="M15" s="51"/>
    </row>
    <row r="16" spans="2:13" ht="23.25" customHeight="1" x14ac:dyDescent="0.25">
      <c r="B16" s="55"/>
      <c r="C16" s="10" t="s">
        <v>28</v>
      </c>
      <c r="D16" s="11">
        <v>0.5</v>
      </c>
      <c r="E16" s="4"/>
      <c r="F16" s="90">
        <f t="shared" ref="F16" si="0">E16*D16</f>
        <v>0</v>
      </c>
      <c r="G16" s="4"/>
      <c r="H16" s="51"/>
      <c r="I16" s="51"/>
      <c r="J16" s="51"/>
      <c r="K16" s="51"/>
      <c r="L16" s="51"/>
      <c r="M16" s="51"/>
    </row>
    <row r="17" spans="2:13" ht="11.25" customHeight="1" x14ac:dyDescent="0.25">
      <c r="B17" s="55"/>
      <c r="C17" s="12" t="s">
        <v>29</v>
      </c>
      <c r="D17" s="11">
        <v>0.1</v>
      </c>
      <c r="E17" s="4"/>
      <c r="F17" s="90">
        <f t="shared" ref="F17:F20" si="1">E17*D17</f>
        <v>0</v>
      </c>
      <c r="G17" s="4"/>
      <c r="H17" s="51"/>
      <c r="I17" s="51"/>
      <c r="J17" s="51"/>
      <c r="K17" s="51"/>
      <c r="L17" s="51"/>
      <c r="M17" s="51"/>
    </row>
    <row r="18" spans="2:13" ht="27.75" customHeight="1" x14ac:dyDescent="0.25">
      <c r="B18" s="55"/>
      <c r="C18" s="13" t="s">
        <v>31</v>
      </c>
      <c r="D18" s="11">
        <v>0.2</v>
      </c>
      <c r="E18" s="4"/>
      <c r="F18" s="90">
        <f t="shared" si="1"/>
        <v>0</v>
      </c>
      <c r="G18" s="4"/>
      <c r="H18" s="51"/>
      <c r="I18" s="51"/>
      <c r="J18" s="51"/>
      <c r="K18" s="51"/>
      <c r="L18" s="51"/>
      <c r="M18" s="51"/>
    </row>
    <row r="19" spans="2:13" ht="11.25" customHeight="1" x14ac:dyDescent="0.25">
      <c r="B19" s="55"/>
      <c r="C19" s="14" t="s">
        <v>32</v>
      </c>
      <c r="D19" s="11">
        <v>0.2</v>
      </c>
      <c r="E19" s="4"/>
      <c r="F19" s="90">
        <f t="shared" si="1"/>
        <v>0</v>
      </c>
      <c r="G19" s="4"/>
      <c r="H19" s="51"/>
      <c r="I19" s="51"/>
      <c r="J19" s="51"/>
      <c r="K19" s="51"/>
      <c r="L19" s="51"/>
      <c r="M19" s="51"/>
    </row>
    <row r="20" spans="2:13" ht="25.5" customHeight="1" x14ac:dyDescent="0.25">
      <c r="B20" s="55"/>
      <c r="C20" s="12" t="s">
        <v>30</v>
      </c>
      <c r="D20" s="11">
        <v>0.1</v>
      </c>
      <c r="E20" s="4"/>
      <c r="F20" s="90">
        <f t="shared" si="1"/>
        <v>0</v>
      </c>
      <c r="G20" s="4"/>
      <c r="H20" s="51"/>
      <c r="I20" s="51"/>
      <c r="J20" s="51"/>
      <c r="K20" s="51"/>
      <c r="L20" s="51"/>
      <c r="M20" s="51"/>
    </row>
    <row r="21" spans="2:13" ht="19.5" customHeight="1" thickBot="1" x14ac:dyDescent="0.3">
      <c r="B21" s="72" t="s">
        <v>9</v>
      </c>
      <c r="C21" s="73"/>
      <c r="D21" s="73"/>
      <c r="E21" s="74"/>
      <c r="F21" s="91">
        <f>SUM(F15:F20)</f>
        <v>0</v>
      </c>
      <c r="G21" s="6"/>
      <c r="H21" s="51"/>
      <c r="I21" s="51"/>
      <c r="J21" s="51"/>
      <c r="K21" s="51"/>
      <c r="L21" s="51"/>
      <c r="M21" s="51"/>
    </row>
    <row r="22" spans="2:13" ht="15" customHeight="1" thickBot="1" x14ac:dyDescent="0.3">
      <c r="B22" s="56"/>
      <c r="C22" s="67" t="s">
        <v>42</v>
      </c>
      <c r="D22" s="57"/>
      <c r="E22" s="57"/>
      <c r="F22" s="92">
        <f>IF(F21&lt;=30,F21,30)</f>
        <v>0</v>
      </c>
      <c r="G22" s="7"/>
      <c r="H22" s="51"/>
      <c r="I22" s="51"/>
      <c r="J22" s="51"/>
      <c r="K22" s="51"/>
      <c r="L22" s="51"/>
      <c r="M22" s="51"/>
    </row>
    <row r="23" spans="2:13" ht="39" customHeight="1" x14ac:dyDescent="0.25">
      <c r="B23" s="83" t="s">
        <v>45</v>
      </c>
      <c r="C23" s="84"/>
      <c r="D23" s="84"/>
      <c r="E23" s="84"/>
      <c r="F23" s="85"/>
      <c r="G23" s="86"/>
      <c r="H23" s="51"/>
      <c r="I23" s="51"/>
      <c r="J23" s="51"/>
      <c r="K23" s="51"/>
      <c r="L23" s="51"/>
      <c r="M23" s="51"/>
    </row>
    <row r="24" spans="2:13" ht="13.5" customHeight="1" x14ac:dyDescent="0.25">
      <c r="B24" s="5"/>
      <c r="C24" s="15" t="s">
        <v>21</v>
      </c>
      <c r="D24" s="11">
        <v>0.15</v>
      </c>
      <c r="E24" s="4"/>
      <c r="F24" s="90">
        <f>E24*D24</f>
        <v>0</v>
      </c>
      <c r="G24" s="4"/>
      <c r="H24" s="51"/>
      <c r="I24" s="51"/>
      <c r="J24" s="51"/>
      <c r="K24" s="51"/>
      <c r="L24" s="51"/>
      <c r="M24" s="51"/>
    </row>
    <row r="25" spans="2:13" ht="12.6" customHeight="1" x14ac:dyDescent="0.25">
      <c r="B25" s="5"/>
      <c r="C25" s="15" t="s">
        <v>22</v>
      </c>
      <c r="D25" s="11">
        <v>0.1</v>
      </c>
      <c r="E25" s="4"/>
      <c r="F25" s="90">
        <f t="shared" ref="F25:F32" si="2">E25*D25</f>
        <v>0</v>
      </c>
      <c r="G25" s="4"/>
      <c r="H25" s="51"/>
      <c r="I25" s="51"/>
      <c r="J25" s="51"/>
      <c r="K25" s="51"/>
      <c r="L25" s="51"/>
      <c r="M25" s="51"/>
    </row>
    <row r="26" spans="2:13" ht="11.25" customHeight="1" x14ac:dyDescent="0.25">
      <c r="B26" s="5"/>
      <c r="C26" s="15" t="s">
        <v>33</v>
      </c>
      <c r="D26" s="11">
        <v>0.1</v>
      </c>
      <c r="E26" s="4"/>
      <c r="F26" s="90">
        <f t="shared" si="2"/>
        <v>0</v>
      </c>
      <c r="G26" s="4"/>
      <c r="H26" s="51"/>
      <c r="I26" s="51"/>
      <c r="J26" s="51"/>
      <c r="K26" s="51"/>
      <c r="L26" s="51"/>
      <c r="M26" s="51"/>
    </row>
    <row r="27" spans="2:13" ht="15" customHeight="1" x14ac:dyDescent="0.25">
      <c r="B27" s="5"/>
      <c r="C27" s="15" t="s">
        <v>16</v>
      </c>
      <c r="D27" s="11">
        <v>0.1</v>
      </c>
      <c r="E27" s="4"/>
      <c r="F27" s="90">
        <f t="shared" si="2"/>
        <v>0</v>
      </c>
      <c r="G27" s="4"/>
      <c r="H27" s="51"/>
      <c r="I27" s="51"/>
      <c r="J27" s="51"/>
      <c r="K27" s="51"/>
      <c r="L27" s="51"/>
      <c r="M27" s="51"/>
    </row>
    <row r="28" spans="2:13" ht="12.75" customHeight="1" x14ac:dyDescent="0.25">
      <c r="B28" s="5"/>
      <c r="C28" s="15" t="s">
        <v>46</v>
      </c>
      <c r="D28" s="11">
        <v>0.1</v>
      </c>
      <c r="E28" s="4"/>
      <c r="F28" s="90">
        <f t="shared" si="2"/>
        <v>0</v>
      </c>
      <c r="G28" s="4"/>
      <c r="H28" s="51"/>
      <c r="I28" s="51"/>
      <c r="J28" s="51"/>
      <c r="K28" s="51"/>
      <c r="L28" s="51"/>
      <c r="M28" s="51"/>
    </row>
    <row r="29" spans="2:13" ht="12" customHeight="1" x14ac:dyDescent="0.25">
      <c r="B29" s="5"/>
      <c r="C29" s="15" t="s">
        <v>24</v>
      </c>
      <c r="D29" s="11">
        <v>0.1</v>
      </c>
      <c r="E29" s="4"/>
      <c r="F29" s="90">
        <f t="shared" si="2"/>
        <v>0</v>
      </c>
      <c r="G29" s="4"/>
      <c r="H29" s="51"/>
      <c r="I29" s="51"/>
      <c r="J29" s="51"/>
      <c r="K29" s="51"/>
      <c r="L29" s="51"/>
      <c r="M29" s="51"/>
    </row>
    <row r="30" spans="2:13" ht="12.75" customHeight="1" x14ac:dyDescent="0.25">
      <c r="B30" s="5"/>
      <c r="C30" s="15" t="s">
        <v>34</v>
      </c>
      <c r="D30" s="11">
        <v>0.1</v>
      </c>
      <c r="E30" s="4"/>
      <c r="F30" s="90">
        <f t="shared" si="2"/>
        <v>0</v>
      </c>
      <c r="G30" s="4"/>
      <c r="H30" s="51"/>
      <c r="I30" s="51"/>
      <c r="J30" s="51"/>
      <c r="K30" s="51"/>
      <c r="L30" s="51"/>
      <c r="M30" s="51"/>
    </row>
    <row r="31" spans="2:13" ht="15" customHeight="1" x14ac:dyDescent="0.25">
      <c r="B31" s="5"/>
      <c r="C31" s="15" t="s">
        <v>17</v>
      </c>
      <c r="D31" s="11">
        <v>0.2</v>
      </c>
      <c r="E31" s="4"/>
      <c r="F31" s="90">
        <f t="shared" si="2"/>
        <v>0</v>
      </c>
      <c r="G31" s="4"/>
      <c r="H31" s="51"/>
      <c r="I31" s="51"/>
      <c r="J31" s="51"/>
      <c r="K31" s="51"/>
      <c r="L31" s="51"/>
      <c r="M31" s="51"/>
    </row>
    <row r="32" spans="2:13" ht="13.5" customHeight="1" x14ac:dyDescent="0.25">
      <c r="B32" s="5"/>
      <c r="C32" s="15" t="s">
        <v>23</v>
      </c>
      <c r="D32" s="11">
        <v>0.1</v>
      </c>
      <c r="E32" s="4"/>
      <c r="F32" s="90">
        <f t="shared" si="2"/>
        <v>0</v>
      </c>
      <c r="G32" s="4"/>
      <c r="H32" s="51"/>
      <c r="I32" s="51"/>
      <c r="J32" s="51"/>
      <c r="K32" s="51"/>
      <c r="L32" s="51"/>
      <c r="M32" s="51"/>
    </row>
    <row r="33" spans="2:13" ht="12.75" customHeight="1" thickBot="1" x14ac:dyDescent="0.3">
      <c r="B33" s="72" t="s">
        <v>13</v>
      </c>
      <c r="C33" s="73"/>
      <c r="D33" s="73"/>
      <c r="E33" s="74"/>
      <c r="F33" s="91">
        <f>SUM(F24:F32)</f>
        <v>0</v>
      </c>
      <c r="G33" s="8"/>
      <c r="H33" s="51"/>
      <c r="I33" s="51"/>
      <c r="J33" s="51"/>
      <c r="K33" s="51"/>
      <c r="L33" s="51"/>
      <c r="M33" s="51"/>
    </row>
    <row r="34" spans="2:13" ht="15" customHeight="1" thickBot="1" x14ac:dyDescent="0.3">
      <c r="B34" s="58"/>
      <c r="C34" s="67" t="s">
        <v>43</v>
      </c>
      <c r="D34" s="57"/>
      <c r="E34" s="57"/>
      <c r="F34" s="92">
        <f>IF(F33&lt;=50,F33,50)</f>
        <v>0</v>
      </c>
      <c r="G34" s="9"/>
      <c r="H34" s="51"/>
      <c r="I34" s="51"/>
      <c r="J34" s="51"/>
      <c r="K34" s="51"/>
      <c r="L34" s="51"/>
      <c r="M34" s="51"/>
    </row>
    <row r="35" spans="2:13" ht="28.5" customHeight="1" x14ac:dyDescent="0.25">
      <c r="B35" s="83" t="s">
        <v>44</v>
      </c>
      <c r="C35" s="84"/>
      <c r="D35" s="84"/>
      <c r="E35" s="84"/>
      <c r="F35" s="85"/>
      <c r="G35" s="86"/>
      <c r="H35" s="51"/>
      <c r="I35" s="51"/>
      <c r="J35" s="51"/>
      <c r="K35" s="51"/>
      <c r="L35" s="51"/>
      <c r="M35" s="51"/>
    </row>
    <row r="36" spans="2:13" ht="32.25" customHeight="1" x14ac:dyDescent="0.25">
      <c r="B36" s="16"/>
      <c r="C36" s="15" t="s">
        <v>18</v>
      </c>
      <c r="D36" s="64">
        <v>1</v>
      </c>
      <c r="E36" s="3"/>
      <c r="F36" s="90">
        <f>E36*D36</f>
        <v>0</v>
      </c>
      <c r="G36" s="2"/>
      <c r="H36" s="51"/>
      <c r="I36" s="51"/>
      <c r="J36" s="51"/>
      <c r="K36" s="51"/>
      <c r="L36" s="51"/>
      <c r="M36" s="51"/>
    </row>
    <row r="37" spans="2:13" ht="27" customHeight="1" x14ac:dyDescent="0.25">
      <c r="B37" s="16"/>
      <c r="C37" s="15" t="s">
        <v>19</v>
      </c>
      <c r="D37" s="11">
        <v>0.5</v>
      </c>
      <c r="E37" s="3"/>
      <c r="F37" s="90">
        <f t="shared" ref="F37:F44" si="3">E37*D37</f>
        <v>0</v>
      </c>
      <c r="G37" s="2"/>
      <c r="H37" s="51"/>
      <c r="I37" s="51"/>
      <c r="J37" s="51"/>
      <c r="K37" s="51"/>
      <c r="L37" s="51"/>
      <c r="M37" s="51"/>
    </row>
    <row r="38" spans="2:13" ht="27.75" customHeight="1" x14ac:dyDescent="0.25">
      <c r="B38" s="16"/>
      <c r="C38" s="15" t="s">
        <v>26</v>
      </c>
      <c r="D38" s="11">
        <v>0.3</v>
      </c>
      <c r="E38" s="3"/>
      <c r="F38" s="90">
        <f t="shared" si="3"/>
        <v>0</v>
      </c>
      <c r="G38" s="2"/>
      <c r="H38" s="51"/>
      <c r="I38" s="51"/>
      <c r="J38" s="51"/>
      <c r="K38" s="51"/>
      <c r="L38" s="51"/>
      <c r="M38" s="51"/>
    </row>
    <row r="39" spans="2:13" ht="36.75" customHeight="1" x14ac:dyDescent="0.25">
      <c r="B39" s="16"/>
      <c r="C39" s="15" t="s">
        <v>27</v>
      </c>
      <c r="D39" s="11">
        <v>0.25</v>
      </c>
      <c r="E39" s="3"/>
      <c r="F39" s="90">
        <f t="shared" si="3"/>
        <v>0</v>
      </c>
      <c r="G39" s="2"/>
      <c r="H39" s="51"/>
      <c r="I39" s="51"/>
      <c r="J39" s="51"/>
      <c r="K39" s="51"/>
      <c r="L39" s="51"/>
      <c r="M39" s="51"/>
    </row>
    <row r="40" spans="2:13" ht="51" customHeight="1" x14ac:dyDescent="0.25">
      <c r="B40" s="16"/>
      <c r="C40" s="15" t="s">
        <v>37</v>
      </c>
      <c r="D40" s="11">
        <v>0.2</v>
      </c>
      <c r="E40" s="3"/>
      <c r="F40" s="90">
        <f t="shared" si="3"/>
        <v>0</v>
      </c>
      <c r="G40" s="2"/>
      <c r="H40" s="51"/>
      <c r="I40" s="51"/>
      <c r="J40" s="51"/>
      <c r="K40" s="51"/>
      <c r="L40" s="51"/>
      <c r="M40" s="51"/>
    </row>
    <row r="41" spans="2:13" ht="27" customHeight="1" x14ac:dyDescent="0.25">
      <c r="B41" s="16"/>
      <c r="C41" s="15" t="s">
        <v>35</v>
      </c>
      <c r="D41" s="11">
        <v>0.1</v>
      </c>
      <c r="E41" s="3"/>
      <c r="F41" s="90">
        <f t="shared" si="3"/>
        <v>0</v>
      </c>
      <c r="G41" s="2"/>
      <c r="H41" s="51"/>
      <c r="I41" s="51"/>
      <c r="J41" s="51"/>
      <c r="K41" s="51"/>
      <c r="L41" s="51"/>
      <c r="M41" s="51"/>
    </row>
    <row r="42" spans="2:13" ht="27" customHeight="1" x14ac:dyDescent="0.25">
      <c r="B42" s="16"/>
      <c r="C42" s="15" t="s">
        <v>36</v>
      </c>
      <c r="D42" s="11">
        <v>0.2</v>
      </c>
      <c r="E42" s="3"/>
      <c r="F42" s="90">
        <f t="shared" si="3"/>
        <v>0</v>
      </c>
      <c r="G42" s="2"/>
      <c r="H42" s="51"/>
      <c r="I42" s="51"/>
      <c r="J42" s="51"/>
      <c r="K42" s="51"/>
      <c r="L42" s="51"/>
      <c r="M42" s="51"/>
    </row>
    <row r="43" spans="2:13" ht="27.75" customHeight="1" x14ac:dyDescent="0.25">
      <c r="B43" s="55"/>
      <c r="C43" s="15" t="s">
        <v>39</v>
      </c>
      <c r="D43" s="11">
        <v>0.1</v>
      </c>
      <c r="E43" s="4"/>
      <c r="F43" s="90">
        <f t="shared" si="3"/>
        <v>0</v>
      </c>
      <c r="G43" s="4"/>
      <c r="H43" s="51"/>
      <c r="I43" s="51"/>
      <c r="J43" s="51"/>
      <c r="K43" s="51"/>
      <c r="L43" s="51"/>
      <c r="M43" s="51"/>
    </row>
    <row r="44" spans="2:13" ht="14.25" customHeight="1" x14ac:dyDescent="0.25">
      <c r="B44" s="55"/>
      <c r="C44" s="65" t="s">
        <v>40</v>
      </c>
      <c r="D44" s="11">
        <v>0.2</v>
      </c>
      <c r="E44" s="4"/>
      <c r="F44" s="90">
        <f t="shared" si="3"/>
        <v>0</v>
      </c>
      <c r="G44" s="4"/>
      <c r="H44" s="51"/>
      <c r="I44" s="51"/>
      <c r="J44" s="51"/>
      <c r="K44" s="51"/>
      <c r="L44" s="51"/>
      <c r="M44" s="51"/>
    </row>
    <row r="45" spans="2:13" ht="15" customHeight="1" thickBot="1" x14ac:dyDescent="0.3">
      <c r="B45" s="72" t="s">
        <v>10</v>
      </c>
      <c r="C45" s="73"/>
      <c r="D45" s="73"/>
      <c r="E45" s="74"/>
      <c r="F45" s="91">
        <f>SUM(F36:F44)</f>
        <v>0</v>
      </c>
      <c r="G45" s="68"/>
      <c r="H45" s="51"/>
    </row>
    <row r="46" spans="2:13" ht="15" customHeight="1" thickBot="1" x14ac:dyDescent="0.3">
      <c r="B46" s="59" t="s">
        <v>38</v>
      </c>
      <c r="C46" s="66" t="s">
        <v>47</v>
      </c>
      <c r="D46" s="17"/>
      <c r="E46" s="60"/>
      <c r="F46" s="92">
        <f>IF(F45&lt;=20,F45,20)</f>
        <v>0</v>
      </c>
      <c r="G46" s="68"/>
      <c r="H46" s="51"/>
    </row>
    <row r="47" spans="2:13" ht="12.75" customHeight="1" x14ac:dyDescent="0.25">
      <c r="B47" s="61"/>
      <c r="C47" s="62"/>
      <c r="D47" s="62"/>
      <c r="E47" s="62"/>
      <c r="F47" s="63"/>
      <c r="G47" s="68"/>
      <c r="H47" s="51"/>
    </row>
    <row r="48" spans="2:13" ht="22.5" customHeight="1" x14ac:dyDescent="0.25">
      <c r="B48" s="75" t="s">
        <v>14</v>
      </c>
      <c r="C48" s="76"/>
      <c r="D48" s="76"/>
      <c r="E48" s="77"/>
      <c r="F48" s="93">
        <f>(F22+F34+F46)</f>
        <v>0</v>
      </c>
      <c r="G48" s="68"/>
      <c r="H48" s="51"/>
    </row>
    <row r="49" spans="2:8" ht="34.5" customHeight="1" x14ac:dyDescent="0.25">
      <c r="B49" s="69" t="s">
        <v>48</v>
      </c>
      <c r="C49" s="70"/>
      <c r="D49" s="70"/>
      <c r="E49" s="71"/>
      <c r="F49" s="94">
        <f>IF(F48&lt;=100,F48,100)</f>
        <v>0</v>
      </c>
      <c r="G49" s="68"/>
      <c r="H49" s="51"/>
    </row>
    <row r="50" spans="2:8" ht="33.75" customHeight="1" x14ac:dyDescent="0.25">
      <c r="H50" s="51"/>
    </row>
    <row r="51" spans="2:8" ht="24" customHeight="1" x14ac:dyDescent="0.25">
      <c r="H51" s="51"/>
    </row>
    <row r="52" spans="2:8" ht="12.75" customHeight="1" x14ac:dyDescent="0.25">
      <c r="H52" s="51"/>
    </row>
    <row r="53" spans="2:8" ht="12.75" customHeight="1" x14ac:dyDescent="0.25">
      <c r="H53" s="51"/>
    </row>
    <row r="54" spans="2:8" ht="12.75" customHeight="1" x14ac:dyDescent="0.25">
      <c r="H54" s="51"/>
    </row>
    <row r="57" spans="2:8" ht="6.6" customHeight="1" x14ac:dyDescent="0.25"/>
  </sheetData>
  <sheetProtection algorithmName="SHA-512" hashValue="CM0JcjTA7foziiVIfDFVIdxXTfK5nlwOpmIvoOP7iJX9LNIHtWyyag2wBIUsNdQORgPXTqGtkhjekHPh/544JQ==" saltValue="I+LnZIh+lr0Qx05d+XvEaA==" spinCount="100000" sheet="1" selectLockedCells="1"/>
  <mergeCells count="13">
    <mergeCell ref="B2:G2"/>
    <mergeCell ref="B21:E21"/>
    <mergeCell ref="B13:G13"/>
    <mergeCell ref="B23:G23"/>
    <mergeCell ref="B35:G35"/>
    <mergeCell ref="C4:E4"/>
    <mergeCell ref="C6:E6"/>
    <mergeCell ref="B33:E33"/>
    <mergeCell ref="G45:G49"/>
    <mergeCell ref="B49:E49"/>
    <mergeCell ref="B45:E45"/>
    <mergeCell ref="B48:E48"/>
    <mergeCell ref="C9:G9"/>
  </mergeCells>
  <dataValidations xWindow="1064" yWindow="681" count="27">
    <dataValidation type="whole" allowBlank="1" showInputMessage="1" showErrorMessage="1" error="Acima do limite de 10!" prompt="Máximo de 4!" sqref="E42:E43" xr:uid="{9B10BB95-401A-47D6-8176-572ABD855FC6}">
      <formula1>0</formula1>
      <formula2>4</formula2>
    </dataValidation>
    <dataValidation type="whole" allowBlank="1" showInputMessage="1" showErrorMessage="1" error="Acima do limite de 2!" prompt="Máximo de 2!" sqref="E15:E16 E18" xr:uid="{B23E97B4-1F49-4FB6-B0C0-80F8C19E1B48}">
      <formula1>0</formula1>
      <formula2>2</formula2>
    </dataValidation>
    <dataValidation type="whole" allowBlank="1" showInputMessage="1" showErrorMessage="1" prompt="Máximo de 100!" sqref="F47" xr:uid="{C6A00693-776D-455A-A376-FFC62F4277A7}">
      <formula1>0</formula1>
      <formula2>100</formula2>
    </dataValidation>
    <dataValidation type="whole" allowBlank="1" showInputMessage="1" showErrorMessage="1" error="Acima do máximo permitido de 20 semestres!" prompt="Máximo de 20 semestres!" sqref="E24" xr:uid="{28EDAF94-5F9B-4528-9264-1BF2BE86FF10}">
      <formula1>0</formula1>
      <formula2>20</formula2>
    </dataValidation>
    <dataValidation type="whole" allowBlank="1" showInputMessage="1" showErrorMessage="1" error="Acima do limite de 20!_x000a_" prompt="Máximo de 10!" sqref="E32" xr:uid="{A852A596-9740-4905-B9C6-BDDD8275B23F}">
      <formula1>0</formula1>
      <formula2>10</formula2>
    </dataValidation>
    <dataValidation type="whole" allowBlank="1" showInputMessage="1" showErrorMessage="1" error="_x000a_" prompt="valor máximo 30 pontos!" sqref="F21" xr:uid="{C6E8962E-463B-4F8A-9430-D29D9A3A2646}">
      <formula1>0</formula1>
      <formula2>30</formula2>
    </dataValidation>
    <dataValidation type="whole" allowBlank="1" showInputMessage="1" showErrorMessage="1" prompt="Máximo de 70!" sqref="F33" xr:uid="{D978DAD3-79EE-4E69-9A31-07237EDC6069}">
      <formula1>0</formula1>
      <formula2>70</formula2>
    </dataValidation>
    <dataValidation type="whole" allowBlank="1" showInputMessage="1" showErrorMessage="1" sqref="F45" xr:uid="{B16BD837-C2FC-48C1-AF4D-3A21378305AD}">
      <formula1>0</formula1>
      <formula2>23</formula2>
    </dataValidation>
    <dataValidation type="decimal" allowBlank="1" showInputMessage="1" showErrorMessage="1" error="_x000a_" prompt="Valor Máximo 30 pontos" sqref="F22" xr:uid="{E1979D39-EBD8-4E02-BCDC-E9B1360A662C}">
      <formula1>0</formula1>
      <formula2>30</formula2>
    </dataValidation>
    <dataValidation type="decimal" allowBlank="1" showInputMessage="1" showErrorMessage="1" error="Acima do máximo permitido de 50 pontos!" prompt="Acima do máximo permitido de 50 pontos!" sqref="F34" xr:uid="{906B5FDC-9354-498A-A156-1CBF5CC7986D}">
      <formula1>0</formula1>
      <formula2>50</formula2>
    </dataValidation>
    <dataValidation allowBlank="1" showInputMessage="1" showErrorMessage="1" prompt="Atenção:_x000a_Quando for mais de uma página, preencher como o exemplo._x000a_Exemplo:  1 a 5" sqref="G24 G36 G43:G44 G15 G17:G20" xr:uid="{6E4BB6F3-F32B-4AE8-BC96-43719C490B22}"/>
    <dataValidation type="whole" allowBlank="1" showInputMessage="1" showErrorMessage="1" error="Acima do limite de 35 meses!" prompt="Máximo de 6 meses!" sqref="E20 E17" xr:uid="{D1F719B9-2456-42E6-A1BD-6265377E0111}">
      <formula1>0</formula1>
      <formula2>6</formula2>
    </dataValidation>
    <dataValidation type="whole" allowBlank="1" showInputMessage="1" showErrorMessage="1" error="Acima do limite de 1!" prompt="Máximo de 1!" sqref="E43" xr:uid="{90BA7858-5659-4511-95C5-325887D8DF11}">
      <formula1>0</formula1>
      <formula2>1</formula2>
    </dataValidation>
    <dataValidation type="whole" allowBlank="1" showInputMessage="1" showErrorMessage="1" error="Acima do limite de 4!" prompt="Máximo de 2!" sqref="E38 E19" xr:uid="{B03A4E22-F14F-4584-B8AE-4F14B5E31CBB}">
      <formula1>0</formula1>
      <formula2>2</formula2>
    </dataValidation>
    <dataValidation type="whole" allowBlank="1" showInputMessage="1" showErrorMessage="1" error="Acima do limite permitido de 20 semestres!" prompt="Máximo de 20 semestres!" sqref="E25" xr:uid="{1D9AF32A-A100-4DB3-A1D7-76B5DE084138}">
      <formula1>0</formula1>
      <formula2>20</formula2>
    </dataValidation>
    <dataValidation type="whole" allowBlank="1" showInputMessage="1" showErrorMessage="1" error="Acima do limite permitido de 40 meses!" prompt="Máximo de 10 meses!" sqref="E26" xr:uid="{46D3FE18-2CD7-48EE-8E8D-39BDE72F247A}">
      <formula1>0</formula1>
      <formula2>10</formula2>
    </dataValidation>
    <dataValidation type="whole" allowBlank="1" showInputMessage="1" showErrorMessage="1" error="Acima do limite permitido de 16 semestres!" prompt="Máximo de 6 semestres!" sqref="E27" xr:uid="{9607B775-82B5-44E2-A1B3-0AC73D94B965}">
      <formula1>0</formula1>
      <formula2>6</formula2>
    </dataValidation>
    <dataValidation type="whole" allowBlank="1" showInputMessage="1" showErrorMessage="1" error="Acima do limite permitido de 100 por aluno/por mês!" prompt="Máximo de 4 semestres!" sqref="E28" xr:uid="{C501AB57-4A71-4616-BF75-DBBCDBFACE7B}">
      <formula1>0</formula1>
      <formula2>4</formula2>
    </dataValidation>
    <dataValidation type="whole" allowBlank="1" showInputMessage="1" showErrorMessage="1" error="Acima do limite de 6!" prompt="Máximo de 2!" sqref="E39" xr:uid="{163C49A8-0690-4721-BF72-47402378F161}">
      <formula1>0</formula1>
      <formula2>2</formula2>
    </dataValidation>
    <dataValidation type="whole" allowBlank="1" showInputMessage="1" showErrorMessage="1" error="Acima do limite de 5!" prompt="Máximo de 3!" sqref="E44" xr:uid="{9C4AFC0F-9783-42A1-B3AD-09260566EA8A}">
      <formula1>0</formula1>
      <formula2>3</formula2>
    </dataValidation>
    <dataValidation type="whole" allowBlank="1" showInputMessage="1" showErrorMessage="1" prompt="valor máximo 30 pontos" sqref="B2:G2" xr:uid="{CFE7DFF9-E238-4A38-90A6-43B4C0A61F0E}">
      <formula1>0</formula1>
      <formula2>30</formula2>
    </dataValidation>
    <dataValidation type="decimal" allowBlank="1" showInputMessage="1" showErrorMessage="1" sqref="F46" xr:uid="{BA37469F-FA92-4B72-B543-F85797331431}">
      <formula1>0</formula1>
      <formula2>20</formula2>
    </dataValidation>
    <dataValidation type="whole" allowBlank="1" showInputMessage="1" showErrorMessage="1" sqref="F49" xr:uid="{D4C2980F-9C86-4492-ABD9-D0E652B8F95D}">
      <formula1>0</formula1>
      <formula2>100</formula2>
    </dataValidation>
    <dataValidation type="whole" allowBlank="1" showInputMessage="1" showErrorMessage="1" error="Acima do limite de 10!" prompt="Máximo de 5!" sqref="E29 E30 E31" xr:uid="{BC5B5333-CE3F-4BAD-B15D-F98F3807F3EA}">
      <formula1>0</formula1>
      <formula2>5</formula2>
    </dataValidation>
    <dataValidation type="whole" allowBlank="1" showInputMessage="1" showErrorMessage="1" error="Acima do limite de 2!" prompt="Máximo de 1!" sqref="E36" xr:uid="{86E8ED22-B8C7-4ED0-9C62-80059AA0866E}">
      <formula1>0</formula1>
      <formula2>1</formula2>
    </dataValidation>
    <dataValidation type="whole" allowBlank="1" showInputMessage="1" showErrorMessage="1" error="Acima do limite de 4!" prompt="Máximo de 1!" sqref="E37" xr:uid="{06365324-60EA-43B7-8C02-CFE38DEEFDE6}">
      <formula1>0</formula1>
      <formula2>1</formula2>
    </dataValidation>
    <dataValidation type="whole" allowBlank="1" showInputMessage="1" showErrorMessage="1" error="Acima do limite de 10!" prompt="Máximo de 2!" sqref="E40 E41" xr:uid="{E57A1D16-EAE8-4010-BADE-467F8DAF444C}">
      <formula1>0</formula1>
      <formula2>2</formula2>
    </dataValidation>
  </dataValidations>
  <pageMargins left="0.23622047244094491" right="0.23622047244094491" top="0.59055118110236227" bottom="0.59055118110236227" header="0.31496062992125984" footer="0.31496062992125984"/>
  <pageSetup paperSize="9" orientation="portrait" r:id="rId1"/>
  <ignoredErrors>
    <ignoredError sqref="F15 F25 F3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DC53-0E73-43CA-85FE-AA7BE7987D19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05F1-F440-452D-9628-AB31054FD376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Josely Alves dos Santos</cp:lastModifiedBy>
  <cp:lastPrinted>2023-08-09T13:47:04Z</cp:lastPrinted>
  <dcterms:created xsi:type="dcterms:W3CDTF">2013-05-24T13:19:32Z</dcterms:created>
  <dcterms:modified xsi:type="dcterms:W3CDTF">2025-09-12T11:16:51Z</dcterms:modified>
</cp:coreProperties>
</file>